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20" windowHeight="7860" activeTab="0"/>
  </bookViews>
  <sheets>
    <sheet name="寿命计算" sheetId="1" r:id="rId1"/>
  </sheets>
  <externalReferences>
    <externalReference r:id="rId4"/>
    <externalReference r:id="rId5"/>
    <externalReference r:id="rId6"/>
  </externalReferences>
  <definedNames>
    <definedName name="_Fill" hidden="1">#REF!</definedName>
    <definedName name="V">'[2]接單明細'!#REF!</definedName>
    <definedName name="第一季">#REF!</definedName>
  </definedNames>
  <calcPr fullCalcOnLoad="1"/>
</workbook>
</file>

<file path=xl/sharedStrings.xml><?xml version="1.0" encoding="utf-8"?>
<sst xmlns="http://schemas.openxmlformats.org/spreadsheetml/2006/main" count="27" uniqueCount="27">
  <si>
    <t>位置</t>
  </si>
  <si>
    <t>额定电压(V)</t>
  </si>
  <si>
    <t>额定温度
T0(℃)</t>
  </si>
  <si>
    <t>额定寿命
L0 (hrs)</t>
  </si>
  <si>
    <t>电容周围温度Tx(℃)</t>
  </si>
  <si>
    <r>
      <t>使用寿命</t>
    </r>
    <r>
      <rPr>
        <sz val="10"/>
        <rFont val="Arial"/>
        <family val="2"/>
      </rPr>
      <t>Lx(hrs)</t>
    </r>
  </si>
  <si>
    <r>
      <t>额定纹波电流</t>
    </r>
    <r>
      <rPr>
        <sz val="10"/>
        <rFont val="Arial"/>
        <family val="2"/>
      </rPr>
      <t xml:space="preserve">
I</t>
    </r>
    <r>
      <rPr>
        <vertAlign val="subscript"/>
        <sz val="10"/>
        <rFont val="Arial"/>
        <family val="2"/>
      </rPr>
      <t xml:space="preserve">0 </t>
    </r>
    <r>
      <rPr>
        <sz val="10"/>
        <rFont val="Arial"/>
        <family val="2"/>
      </rPr>
      <t>(mA)</t>
    </r>
  </si>
  <si>
    <t>实际施加纹波电流Ix(mA)</t>
  </si>
  <si>
    <r>
      <t>允许最大温升△T</t>
    </r>
    <r>
      <rPr>
        <vertAlign val="subscript"/>
        <sz val="10"/>
        <rFont val="宋体"/>
        <family val="0"/>
      </rPr>
      <t>0</t>
    </r>
    <r>
      <rPr>
        <sz val="10"/>
        <rFont val="宋体"/>
        <family val="0"/>
      </rPr>
      <t>(℃)</t>
    </r>
  </si>
  <si>
    <r>
      <t>实际中心温升△T</t>
    </r>
    <r>
      <rPr>
        <vertAlign val="subscript"/>
        <sz val="10"/>
        <rFont val="宋体"/>
        <family val="0"/>
      </rPr>
      <t>X</t>
    </r>
    <r>
      <rPr>
        <sz val="10"/>
        <rFont val="宋体"/>
        <family val="0"/>
      </rPr>
      <t>(℃)</t>
    </r>
  </si>
  <si>
    <t>公式：</t>
  </si>
  <si>
    <t>容量
(uF)</t>
  </si>
  <si>
    <r>
      <t>电容表面温度Ts</t>
    </r>
    <r>
      <rPr>
        <sz val="10"/>
        <rFont val="宋体"/>
        <family val="0"/>
      </rPr>
      <t>(℃)</t>
    </r>
  </si>
  <si>
    <t>散热系数
Kc</t>
  </si>
  <si>
    <t>公式说明：</t>
  </si>
  <si>
    <r>
      <t>Lx（</t>
    </r>
    <r>
      <rPr>
        <sz val="10"/>
        <color indexed="8"/>
        <rFont val="Calibri"/>
        <family val="2"/>
      </rPr>
      <t>hrs</t>
    </r>
    <r>
      <rPr>
        <sz val="10"/>
        <color indexed="8"/>
        <rFont val="宋体"/>
        <family val="0"/>
      </rPr>
      <t>）：实际使用条件下电容寿命评估值</t>
    </r>
  </si>
  <si>
    <r>
      <t>L</t>
    </r>
    <r>
      <rPr>
        <vertAlign val="subscript"/>
        <sz val="10"/>
        <color indexed="8"/>
        <rFont val="宋体"/>
        <family val="0"/>
      </rPr>
      <t>0</t>
    </r>
    <r>
      <rPr>
        <sz val="10"/>
        <rFont val="宋体"/>
        <family val="0"/>
      </rPr>
      <t>（</t>
    </r>
    <r>
      <rPr>
        <sz val="10"/>
        <rFont val="Arial"/>
        <family val="2"/>
      </rPr>
      <t>hrs</t>
    </r>
    <r>
      <rPr>
        <sz val="10"/>
        <rFont val="宋体"/>
        <family val="0"/>
      </rPr>
      <t>）：额定温度</t>
    </r>
    <r>
      <rPr>
        <sz val="10"/>
        <rFont val="Arial"/>
        <family val="2"/>
      </rPr>
      <t>T</t>
    </r>
    <r>
      <rPr>
        <vertAlign val="subscript"/>
        <sz val="10"/>
        <rFont val="Arial"/>
        <family val="2"/>
      </rPr>
      <t>0</t>
    </r>
    <r>
      <rPr>
        <sz val="10"/>
        <rFont val="宋体"/>
        <family val="0"/>
      </rPr>
      <t>下的电容额定工作寿命；</t>
    </r>
  </si>
  <si>
    <r>
      <t>T</t>
    </r>
    <r>
      <rPr>
        <vertAlign val="subscript"/>
        <sz val="10"/>
        <color indexed="8"/>
        <rFont val="宋体"/>
        <family val="0"/>
      </rPr>
      <t>0</t>
    </r>
    <r>
      <rPr>
        <sz val="10"/>
        <color indexed="8"/>
        <rFont val="宋体"/>
        <family val="0"/>
      </rPr>
      <t>（℃）：额定工作温度；</t>
    </r>
  </si>
  <si>
    <r>
      <t>T</t>
    </r>
    <r>
      <rPr>
        <vertAlign val="subscript"/>
        <sz val="10"/>
        <color indexed="8"/>
        <rFont val="宋体"/>
        <family val="0"/>
      </rPr>
      <t>X</t>
    </r>
    <r>
      <rPr>
        <sz val="10"/>
        <color indexed="8"/>
        <rFont val="宋体"/>
        <family val="0"/>
      </rPr>
      <t>（℃）：实际使用条件下周围温度;</t>
    </r>
  </si>
  <si>
    <r>
      <t>△T</t>
    </r>
    <r>
      <rPr>
        <vertAlign val="subscript"/>
        <sz val="10"/>
        <color indexed="8"/>
        <rFont val="宋体"/>
        <family val="0"/>
      </rPr>
      <t>0</t>
    </r>
    <r>
      <rPr>
        <sz val="10"/>
        <color indexed="8"/>
        <rFont val="宋体"/>
        <family val="0"/>
      </rPr>
      <t>（℃）：额定纹波电流时电容最大允许热温升；</t>
    </r>
  </si>
  <si>
    <r>
      <t>△T</t>
    </r>
    <r>
      <rPr>
        <vertAlign val="subscript"/>
        <sz val="10"/>
        <color indexed="8"/>
        <rFont val="宋体"/>
        <family val="0"/>
      </rPr>
      <t>X</t>
    </r>
    <r>
      <rPr>
        <sz val="10"/>
        <color indexed="8"/>
        <rFont val="宋体"/>
        <family val="0"/>
      </rPr>
      <t>（℃）：实际施加纹波电流后电容中心热温升。</t>
    </r>
  </si>
  <si>
    <t>1、带纹波电流（测电容铝壳底部温度）</t>
  </si>
  <si>
    <t>电容寿命推算</t>
  </si>
  <si>
    <t>备注：因不同频率的纹波电流对电解电容的影响不一样，所以不同频率的纹波电流要通过频率校正因子校正后折算到同一频率下相比较计算。（频率校正因子见规格书）</t>
  </si>
  <si>
    <r>
      <t>I</t>
    </r>
    <r>
      <rPr>
        <vertAlign val="subscript"/>
        <sz val="10"/>
        <color indexed="8"/>
        <rFont val="宋体"/>
        <family val="0"/>
      </rPr>
      <t>X</t>
    </r>
    <r>
      <rPr>
        <sz val="10"/>
        <color indexed="8"/>
        <rFont val="宋体"/>
        <family val="0"/>
      </rPr>
      <t xml:space="preserve"> ： 实际施加纹波电流；</t>
    </r>
  </si>
  <si>
    <t>Kc:散热系数(见下表）</t>
  </si>
  <si>
    <r>
      <t>I</t>
    </r>
    <r>
      <rPr>
        <vertAlign val="subscript"/>
        <sz val="10"/>
        <color indexed="8"/>
        <rFont val="宋体"/>
        <family val="0"/>
      </rPr>
      <t>0</t>
    </r>
    <r>
      <rPr>
        <sz val="10"/>
        <color indexed="8"/>
        <rFont val="宋体"/>
        <family val="0"/>
      </rPr>
      <t xml:space="preserve"> ： 额定温度T</t>
    </r>
    <r>
      <rPr>
        <vertAlign val="subscript"/>
        <sz val="10"/>
        <color indexed="8"/>
        <rFont val="宋体"/>
        <family val="0"/>
      </rPr>
      <t>0</t>
    </r>
    <r>
      <rPr>
        <sz val="10"/>
        <color indexed="8"/>
        <rFont val="宋体"/>
        <family val="0"/>
      </rPr>
      <t>下纹波电流*频率因子（</t>
    </r>
    <r>
      <rPr>
        <sz val="10"/>
        <color indexed="8"/>
        <rFont val="Calibri"/>
        <family val="2"/>
      </rPr>
      <t>ϕ</t>
    </r>
    <r>
      <rPr>
        <sz val="10"/>
        <color indexed="8"/>
        <rFont val="宋体"/>
        <family val="0"/>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</si>
</sst>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_ "/>
    <numFmt numFmtId="180" formatCode="0.00_);[Red]\(0.00\)"/>
    <numFmt numFmtId="181" formatCode="0.000_ "/>
    <numFmt numFmtId="182" formatCode="0.00_ "/>
  </numFmts>
  <fonts count="63">
    <font>
      <sz val="12"/>
      <name val="宋体"/>
      <family val="0"/>
    </font>
    <font>
      <sz val="11"/>
      <color indexed="8"/>
      <name val="宋体"/>
      <family val="0"/>
    </font>
    <font>
      <sz val="10"/>
      <name val="宋体"/>
      <family val="0"/>
    </font>
    <font>
      <b/>
      <sz val="20"/>
      <name val="Arial"/>
      <family val="2"/>
    </font>
    <font>
      <b/>
      <sz val="20"/>
      <name val="宋体"/>
      <family val="0"/>
    </font>
    <font>
      <sz val="10"/>
      <color indexed="8"/>
      <name val="Arial"/>
      <family val="2"/>
    </font>
    <font>
      <sz val="10"/>
      <name val="Arial"/>
      <family val="2"/>
    </font>
    <font>
      <sz val="11"/>
      <name val="宋体"/>
      <family val="0"/>
    </font>
    <font>
      <sz val="11"/>
      <name val="Arial"/>
      <family val="2"/>
    </font>
    <font>
      <sz val="10"/>
      <color indexed="8"/>
      <name val="宋体"/>
      <family val="0"/>
    </font>
    <font>
      <vertAlign val="subscript"/>
      <sz val="10"/>
      <name val="Arial"/>
      <family val="2"/>
    </font>
    <font>
      <vertAlign val="subscript"/>
      <sz val="10"/>
      <name val="宋体"/>
      <family val="0"/>
    </font>
    <font>
      <sz val="10"/>
      <color indexed="8"/>
      <name val="Calibri"/>
      <family val="2"/>
    </font>
    <font>
      <vertAlign val="subscript"/>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56"/>
      <name val="宋体"/>
      <family val="0"/>
    </font>
    <font>
      <sz val="10"/>
      <color indexed="10"/>
      <name val="宋体"/>
      <family val="0"/>
    </font>
    <font>
      <sz val="12"/>
      <color indexed="8"/>
      <name val="宋体"/>
      <family val="0"/>
    </font>
    <font>
      <sz val="10"/>
      <color indexed="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rgb="FF003366"/>
      <name val="宋体"/>
      <family val="0"/>
    </font>
    <font>
      <sz val="10"/>
      <color rgb="FFFF0000"/>
      <name val="宋体"/>
      <family val="0"/>
    </font>
    <font>
      <sz val="10"/>
      <color rgb="FF000000"/>
      <name val="Arial"/>
      <family val="2"/>
    </font>
    <font>
      <sz val="10"/>
      <color theme="1"/>
      <name val="宋体"/>
      <family val="0"/>
    </font>
    <font>
      <sz val="12"/>
      <color theme="1"/>
      <name val="宋体"/>
      <family val="0"/>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28">
    <xf numFmtId="0" fontId="0" fillId="0" borderId="0" xfId="0" applyAlignment="1">
      <alignment vertical="center"/>
    </xf>
    <xf numFmtId="0" fontId="3" fillId="0" borderId="0" xfId="0" applyNumberFormat="1" applyFont="1" applyFill="1" applyBorder="1" applyAlignment="1" applyProtection="1">
      <alignment vertical="center" wrapText="1"/>
      <protection locked="0"/>
    </xf>
    <xf numFmtId="0" fontId="57" fillId="0" borderId="0" xfId="0" applyNumberFormat="1" applyFont="1" applyFill="1" applyBorder="1" applyAlignment="1" applyProtection="1">
      <alignment horizontal="left" vertical="center"/>
      <protection locked="0"/>
    </xf>
    <xf numFmtId="0" fontId="2" fillId="33" borderId="9" xfId="0" applyNumberFormat="1" applyFont="1" applyFill="1" applyBorder="1" applyAlignment="1" applyProtection="1">
      <alignment horizontal="center" vertical="center" wrapText="1"/>
      <protection locked="0"/>
    </xf>
    <xf numFmtId="0" fontId="58" fillId="33" borderId="9" xfId="0" applyNumberFormat="1" applyFont="1" applyFill="1" applyBorder="1" applyAlignment="1" applyProtection="1">
      <alignment horizontal="center" vertical="center" wrapText="1"/>
      <protection locked="0"/>
    </xf>
    <xf numFmtId="0" fontId="5" fillId="34" borderId="9" xfId="0" applyNumberFormat="1" applyFont="1" applyFill="1" applyBorder="1" applyAlignment="1" applyProtection="1">
      <alignment horizontal="center" vertical="center"/>
      <protection locked="0"/>
    </xf>
    <xf numFmtId="177" fontId="5" fillId="34" borderId="9" xfId="0" applyNumberFormat="1" applyFont="1" applyFill="1" applyBorder="1" applyAlignment="1" applyProtection="1">
      <alignment horizontal="center" vertical="center"/>
      <protection locked="0"/>
    </xf>
    <xf numFmtId="178" fontId="5" fillId="34" borderId="9" xfId="0" applyNumberFormat="1" applyFont="1" applyFill="1" applyBorder="1" applyAlignment="1" applyProtection="1">
      <alignment horizontal="center" vertical="center"/>
      <protection locked="0"/>
    </xf>
    <xf numFmtId="179" fontId="5" fillId="34" borderId="9" xfId="0" applyNumberFormat="1" applyFont="1" applyFill="1" applyBorder="1" applyAlignment="1" applyProtection="1">
      <alignment horizontal="center" vertical="center"/>
      <protection locked="0"/>
    </xf>
    <xf numFmtId="178" fontId="59" fillId="34" borderId="9"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protection locked="0"/>
    </xf>
    <xf numFmtId="178" fontId="5" fillId="35" borderId="9"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60" fillId="0" borderId="0" xfId="0" applyFont="1" applyFill="1" applyBorder="1" applyAlignment="1">
      <alignment horizontal="left" vertical="center"/>
    </xf>
    <xf numFmtId="0" fontId="61" fillId="0" borderId="0" xfId="0" applyFont="1" applyFill="1" applyBorder="1" applyAlignment="1">
      <alignment horizontal="left" vertical="center"/>
    </xf>
    <xf numFmtId="0" fontId="6" fillId="35" borderId="0" xfId="0" applyNumberFormat="1" applyFont="1" applyFill="1" applyBorder="1" applyAlignment="1" applyProtection="1">
      <alignment horizontal="center" vertical="center"/>
      <protection locked="0"/>
    </xf>
    <xf numFmtId="180" fontId="6" fillId="35" borderId="9" xfId="0" applyNumberFormat="1" applyFont="1" applyFill="1" applyBorder="1" applyAlignment="1" applyProtection="1">
      <alignment horizontal="center" vertical="center"/>
      <protection locked="0"/>
    </xf>
    <xf numFmtId="0" fontId="6" fillId="35" borderId="0" xfId="0" applyNumberFormat="1" applyFont="1" applyFill="1" applyBorder="1" applyAlignment="1" applyProtection="1">
      <alignment horizontal="center" vertical="center" wrapText="1"/>
      <protection locked="0"/>
    </xf>
    <xf numFmtId="180" fontId="5" fillId="34" borderId="9" xfId="0" applyNumberFormat="1" applyFont="1" applyFill="1" applyBorder="1" applyAlignment="1" applyProtection="1">
      <alignment horizontal="center" vertical="center"/>
      <protection locked="0"/>
    </xf>
    <xf numFmtId="178" fontId="62" fillId="35" borderId="9" xfId="0" applyNumberFormat="1" applyFont="1" applyFill="1" applyBorder="1" applyAlignment="1" applyProtection="1">
      <alignment horizontal="center" vertical="center"/>
      <protection locked="0"/>
    </xf>
    <xf numFmtId="1" fontId="62" fillId="0" borderId="9" xfId="0" applyNumberFormat="1" applyFont="1" applyFill="1" applyBorder="1" applyAlignment="1" applyProtection="1">
      <alignment horizontal="center" vertical="center"/>
      <protection hidden="1"/>
    </xf>
    <xf numFmtId="176" fontId="5" fillId="34" borderId="9"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0</xdr:col>
      <xdr:colOff>447675</xdr:colOff>
      <xdr:row>0</xdr:row>
      <xdr:rowOff>314325</xdr:rowOff>
    </xdr:to>
    <xdr:pic>
      <xdr:nvPicPr>
        <xdr:cNvPr id="1" name="图片 1" descr="yuxing"/>
        <xdr:cNvPicPr preferRelativeResize="1">
          <a:picLocks noChangeAspect="1"/>
        </xdr:cNvPicPr>
      </xdr:nvPicPr>
      <xdr:blipFill>
        <a:blip r:embed="rId1"/>
        <a:stretch>
          <a:fillRect/>
        </a:stretch>
      </xdr:blipFill>
      <xdr:spPr>
        <a:xfrm>
          <a:off x="28575" y="38100"/>
          <a:ext cx="409575" cy="276225"/>
        </a:xfrm>
        <a:prstGeom prst="rect">
          <a:avLst/>
        </a:prstGeom>
        <a:noFill/>
        <a:ln w="9525" cmpd="sng">
          <a:noFill/>
        </a:ln>
      </xdr:spPr>
    </xdr:pic>
    <xdr:clientData/>
  </xdr:twoCellAnchor>
  <xdr:twoCellAnchor>
    <xdr:from>
      <xdr:col>1</xdr:col>
      <xdr:colOff>0</xdr:colOff>
      <xdr:row>4</xdr:row>
      <xdr:rowOff>38100</xdr:rowOff>
    </xdr:from>
    <xdr:to>
      <xdr:col>5</xdr:col>
      <xdr:colOff>781050</xdr:colOff>
      <xdr:row>5</xdr:row>
      <xdr:rowOff>219075</xdr:rowOff>
    </xdr:to>
    <xdr:pic>
      <xdr:nvPicPr>
        <xdr:cNvPr id="2" name="图片 2"/>
        <xdr:cNvPicPr preferRelativeResize="1">
          <a:picLocks noChangeAspect="1"/>
        </xdr:cNvPicPr>
      </xdr:nvPicPr>
      <xdr:blipFill>
        <a:blip r:embed="rId2"/>
        <a:stretch>
          <a:fillRect/>
        </a:stretch>
      </xdr:blipFill>
      <xdr:spPr>
        <a:xfrm>
          <a:off x="685800" y="1381125"/>
          <a:ext cx="3695700" cy="409575"/>
        </a:xfrm>
        <a:prstGeom prst="rect">
          <a:avLst/>
        </a:prstGeom>
        <a:noFill/>
        <a:ln w="9525" cmpd="sng">
          <a:noFill/>
        </a:ln>
      </xdr:spPr>
    </xdr:pic>
    <xdr:clientData/>
  </xdr:twoCellAnchor>
  <xdr:twoCellAnchor>
    <xdr:from>
      <xdr:col>6</xdr:col>
      <xdr:colOff>0</xdr:colOff>
      <xdr:row>4</xdr:row>
      <xdr:rowOff>19050</xdr:rowOff>
    </xdr:from>
    <xdr:to>
      <xdr:col>9</xdr:col>
      <xdr:colOff>228600</xdr:colOff>
      <xdr:row>5</xdr:row>
      <xdr:rowOff>200025</xdr:rowOff>
    </xdr:to>
    <xdr:pic>
      <xdr:nvPicPr>
        <xdr:cNvPr id="3" name="图片 1"/>
        <xdr:cNvPicPr preferRelativeResize="1">
          <a:picLocks noChangeAspect="1"/>
        </xdr:cNvPicPr>
      </xdr:nvPicPr>
      <xdr:blipFill>
        <a:blip r:embed="rId3"/>
        <a:stretch>
          <a:fillRect/>
        </a:stretch>
      </xdr:blipFill>
      <xdr:spPr>
        <a:xfrm>
          <a:off x="4410075" y="1362075"/>
          <a:ext cx="2457450" cy="409575"/>
        </a:xfrm>
        <a:prstGeom prst="rect">
          <a:avLst/>
        </a:prstGeom>
        <a:noFill/>
        <a:ln w="9525" cmpd="sng">
          <a:noFill/>
        </a:ln>
      </xdr:spPr>
    </xdr:pic>
    <xdr:clientData/>
  </xdr:twoCellAnchor>
  <xdr:twoCellAnchor editAs="oneCell">
    <xdr:from>
      <xdr:col>9</xdr:col>
      <xdr:colOff>685800</xdr:colOff>
      <xdr:row>4</xdr:row>
      <xdr:rowOff>47625</xdr:rowOff>
    </xdr:from>
    <xdr:to>
      <xdr:col>12</xdr:col>
      <xdr:colOff>142875</xdr:colOff>
      <xdr:row>5</xdr:row>
      <xdr:rowOff>123825</xdr:rowOff>
    </xdr:to>
    <xdr:pic>
      <xdr:nvPicPr>
        <xdr:cNvPr id="4" name="图片 3"/>
        <xdr:cNvPicPr preferRelativeResize="1">
          <a:picLocks noChangeAspect="1"/>
        </xdr:cNvPicPr>
      </xdr:nvPicPr>
      <xdr:blipFill>
        <a:blip r:embed="rId4"/>
        <a:stretch>
          <a:fillRect/>
        </a:stretch>
      </xdr:blipFill>
      <xdr:spPr>
        <a:xfrm>
          <a:off x="7324725" y="1390650"/>
          <a:ext cx="1628775" cy="304800"/>
        </a:xfrm>
        <a:prstGeom prst="rect">
          <a:avLst/>
        </a:prstGeom>
        <a:noFill/>
        <a:ln w="9525" cmpd="sng">
          <a:noFill/>
        </a:ln>
      </xdr:spPr>
    </xdr:pic>
    <xdr:clientData/>
  </xdr:twoCellAnchor>
  <xdr:twoCellAnchor editAs="oneCell">
    <xdr:from>
      <xdr:col>0</xdr:col>
      <xdr:colOff>628650</xdr:colOff>
      <xdr:row>13</xdr:row>
      <xdr:rowOff>38100</xdr:rowOff>
    </xdr:from>
    <xdr:to>
      <xdr:col>7</xdr:col>
      <xdr:colOff>523875</xdr:colOff>
      <xdr:row>18</xdr:row>
      <xdr:rowOff>19050</xdr:rowOff>
    </xdr:to>
    <xdr:pic>
      <xdr:nvPicPr>
        <xdr:cNvPr id="5" name="图片 4"/>
        <xdr:cNvPicPr preferRelativeResize="1">
          <a:picLocks noChangeAspect="1"/>
        </xdr:cNvPicPr>
      </xdr:nvPicPr>
      <xdr:blipFill>
        <a:blip r:embed="rId5"/>
        <a:stretch>
          <a:fillRect/>
        </a:stretch>
      </xdr:blipFill>
      <xdr:spPr>
        <a:xfrm>
          <a:off x="628650" y="3400425"/>
          <a:ext cx="504825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net\321\&#19994;&#21153;1\&#26679;&#21697;\2006&#24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net\321\rrl\2005&#19994;&#211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Boo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欧生"/>
      <sheetName val="三美"/>
      <sheetName val="金盈"/>
      <sheetName val=" 秉阳"/>
      <sheetName val="1"/>
      <sheetName val="2"/>
      <sheetName val="3"/>
      <sheetName val="4"/>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6"/>
      <sheetName val="接單明細"/>
      <sheetName val="出貨明細"/>
      <sheetName val="總表"/>
      <sheetName val="日报"/>
      <sheetName val="周报"/>
      <sheetName val="出货"/>
      <sheetName val="Sheet3"/>
      <sheetName val="Sheet1"/>
      <sheetName val="Sheet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總表"/>
      <sheetName val="源興 (2)"/>
      <sheetName val="Sheet1"/>
      <sheetName val="Sheet2"/>
      <sheetName val="Sheet3"/>
      <sheetName val="源興"/>
      <sheetName val="Sheet1 (2)"/>
      <sheetName val="2000 (3)"/>
      <sheetName val="2001 (3)"/>
      <sheetName val="福摩斯拖 (2)"/>
      <sheetName val="福摩斯拖 (3)"/>
      <sheetName val="到期4.30"/>
      <sheetName val="三洋"/>
      <sheetName val="Sheet1 (3)"/>
      <sheetName val="總表2k"/>
      <sheetName val="未收"/>
      <sheetName val="1.30."/>
      <sheetName val="1.30. (2)"/>
      <sheetName val="1.30. (3)"/>
      <sheetName val="到期3.31"/>
      <sheetName val="到期1"/>
      <sheetName val="到期5.31"/>
      <sheetName val="冠捷"/>
      <sheetName val="源興 (3)"/>
      <sheetName val="源興 (4)"/>
      <sheetName val="源興 (5)"/>
      <sheetName val="未收2001"/>
      <sheetName val="總表2001"/>
      <sheetName val="預估 (6月)"/>
      <sheetName val="6.2."/>
      <sheetName val="退貨"/>
      <sheetName val="三洋 (2)"/>
      <sheetName val="素子r進耗"/>
      <sheetName val="素子庫存"/>
      <sheetName val="總表 (2)"/>
      <sheetName val="寶創力"/>
      <sheetName val="富士康"/>
      <sheetName val="JVC"/>
      <sheetName val="J-WILL"/>
      <sheetName val="湯盛 (2)"/>
      <sheetName val="糸(4)"/>
      <sheetName val="糸(5)"/>
      <sheetName val="春合昌 (6)"/>
      <sheetName val="Sheet1-OK  (2)"/>
      <sheetName val="預支 (2)"/>
      <sheetName val="現金8 "/>
      <sheetName val="素子進耗存 -1"/>
      <sheetName val="船井二廠090"/>
      <sheetName val="Sheet4"/>
      <sheetName val="1"/>
      <sheetName val="ys(1)"/>
      <sheetName val="憶聲001"/>
      <sheetName val="荃懋02"/>
      <sheetName val="偉碩03 "/>
      <sheetName val="東元005"/>
      <sheetName val="竣統006"/>
      <sheetName val="吉嘉007"/>
      <sheetName val="理光008"/>
      <sheetName val="利源010"/>
      <sheetName val="LBK012"/>
      <sheetName val="PT013"/>
      <sheetName val="華美016"/>
      <sheetName val="漢華020) (2)"/>
      <sheetName val="漢華020"/>
      <sheetName val="成翔  022"/>
      <sheetName val="022發票"/>
      <sheetName val="懿合025"/>
      <sheetName val="BESTRISE INC 026"/>
      <sheetName val="益鑫 028"/>
      <sheetName val="盛恆達 030"/>
      <sheetName val="全裕059"/>
      <sheetName val="TW070"/>
      <sheetName val="AZA073"/>
      <sheetName val="揭益074"/>
      <sheetName val="龍信H075"/>
      <sheetName val="資高H076 (2)"/>
      <sheetName val="資高H076"/>
      <sheetName val="資高H076 (3)"/>
      <sheetName val="高豊077"/>
      <sheetName val="高豊(香港)"/>
      <sheetName val="冠佐078"/>
      <sheetName val="東威084"/>
      <sheetName val="東聚(SU)040"/>
      <sheetName val="東聚(TE)一廠091"/>
      <sheetName val="東聚(CE)一廠 093"/>
      <sheetName val="致伸二廠093-1"/>
      <sheetName val="東聚(OA)197"/>
      <sheetName val="鴻運122"/>
      <sheetName val="鴻運123"/>
      <sheetName val="長裕126"/>
      <sheetName val="弘裕126-1"/>
      <sheetName val="云吉154"/>
      <sheetName val="碩天164"/>
      <sheetName val="碩達165"/>
      <sheetName val="漢輝198"/>
      <sheetName val="春合昌 201 "/>
      <sheetName val="源興204 "/>
      <sheetName val="建興205 "/>
      <sheetName val="LYNNS213"/>
      <sheetName val="升榮214"/>
      <sheetName val="UCHT 226"/>
      <sheetName val="三智228"/>
      <sheetName val="寶創力229"/>
      <sheetName val="月結2004"/>
      <sheetName val="鴻準230 (1)"/>
      <sheetName val="北京JVC231"/>
      <sheetName val="JVC232"/>
      <sheetName val="山進244 "/>
      <sheetName val="天龍265"/>
      <sheetName val="精陽266"/>
      <sheetName val="三洋269 "/>
      <sheetName val="速電273"/>
      <sheetName val="偉燃275 "/>
      <sheetName val="偉燃275 (2)"/>
      <sheetName val="翰維281"/>
      <sheetName val="益揚283"/>
      <sheetName val="VTECH 284"/>
      <sheetName val="J-WILL285"/>
      <sheetName val="鴻邦286"/>
      <sheetName val="DANAM287"/>
      <sheetName val="Elin288"/>
      <sheetName val="萬順290"/>
      <sheetName val="美隆293"/>
      <sheetName val="光順294"/>
      <sheetName val="WAH297"/>
      <sheetName val="旭基300-1 "/>
      <sheetName val="NAKOYA301"/>
      <sheetName val="華成303"/>
      <sheetName val="奇業 304-2"/>
      <sheetName val="新燁304"/>
      <sheetName val="新燁304.1"/>
      <sheetName val="新燁(304)發票"/>
      <sheetName val="ICR305"/>
      <sheetName val="維丰307"/>
      <sheetName val="Euramcc308"/>
      <sheetName val="康顯309"/>
      <sheetName val="康冠309"/>
      <sheetName val="NIE 310"/>
      <sheetName val="G2E315"/>
      <sheetName val="建盛 316"/>
      <sheetName val="廣恒317"/>
      <sheetName val="鴻駿達317-1"/>
      <sheetName val="保章 317-2"/>
      <sheetName val="有聲321 "/>
      <sheetName val="AUDIO ART  321-1"/>
      <sheetName val="SPARK323"/>
      <sheetName val="立維騰325"/>
      <sheetName val="大興327"/>
      <sheetName val="SHARP329"/>
      <sheetName val="ORIENTECH 330"/>
      <sheetName val="丰達331(發票總表）"/>
      <sheetName val="豐達331（帳單數量重量）"/>
      <sheetName val="豐達331"/>
      <sheetName val="鉅同332 "/>
      <sheetName val=" 泰義334"/>
      <sheetName val="CHIT SHING 335"/>
      <sheetName val="聚洋338 "/>
      <sheetName val="OMEGA 341"/>
      <sheetName val="大同 342"/>
      <sheetName val="松懿343"/>
      <sheetName val="亞電344"/>
      <sheetName val="聯業346"/>
      <sheetName val="(京統)347 "/>
      <sheetName val="杰特347-2"/>
      <sheetName val="三星352"/>
      <sheetName val="SANDER362"/>
      <sheetName val="巨揚363"/>
      <sheetName val="中嘉364"/>
      <sheetName val="PS367"/>
      <sheetName val="冠杰370"/>
      <sheetName val=" 漢平371"/>
      <sheetName val="視訊373"/>
      <sheetName val="全一375 "/>
      <sheetName val="炫興377"/>
      <sheetName val="愛美克378"/>
      <sheetName val="鳳冠 379"/>
      <sheetName val="日揚384"/>
      <sheetName val="廣隆387(應付)"/>
      <sheetName val="廣隆387預付"/>
      <sheetName val="立德388"/>
      <sheetName val="#REF!"/>
      <sheetName val="Dashboard (kw)"/>
      <sheetName val="JD"/>
      <sheetName val="summary"/>
      <sheetName val="#REF"/>
      <sheetName val="plastic tooling"/>
      <sheetName val="FAI"/>
      <sheetName val="Warrant"/>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SheetLayoutView="100" zoomScalePageLayoutView="0" workbookViewId="0" topLeftCell="A1">
      <selection activeCell="O12" sqref="O12"/>
    </sheetView>
  </sheetViews>
  <sheetFormatPr defaultColWidth="9.00390625" defaultRowHeight="14.25"/>
  <cols>
    <col min="1" max="2" width="9.00390625" style="0" customWidth="1"/>
    <col min="3" max="5" width="9.75390625" style="0" customWidth="1"/>
    <col min="6" max="6" width="10.625" style="0" customWidth="1"/>
    <col min="7" max="11" width="9.75390625" style="0" customWidth="1"/>
  </cols>
  <sheetData>
    <row r="1" spans="1:12" ht="25.5">
      <c r="A1" s="1"/>
      <c r="B1" s="24" t="s">
        <v>22</v>
      </c>
      <c r="C1" s="24"/>
      <c r="D1" s="24"/>
      <c r="E1" s="24"/>
      <c r="F1" s="24"/>
      <c r="G1" s="24"/>
      <c r="H1" s="24"/>
      <c r="I1" s="24"/>
      <c r="J1" s="24"/>
      <c r="K1" s="24"/>
      <c r="L1" s="24"/>
    </row>
    <row r="2" spans="1:12" ht="21.75" customHeight="1">
      <c r="A2" s="2" t="s">
        <v>21</v>
      </c>
      <c r="B2" s="10"/>
      <c r="C2" s="10"/>
      <c r="D2" s="10"/>
      <c r="E2" s="10"/>
      <c r="F2" s="10"/>
      <c r="G2" s="10"/>
      <c r="H2" s="10"/>
      <c r="I2" s="10"/>
      <c r="J2" s="10"/>
      <c r="K2" s="19"/>
      <c r="L2" s="19"/>
    </row>
    <row r="3" spans="1:13" ht="40.5" customHeight="1">
      <c r="A3" s="3" t="s">
        <v>0</v>
      </c>
      <c r="B3" s="3" t="s">
        <v>11</v>
      </c>
      <c r="C3" s="3" t="s">
        <v>1</v>
      </c>
      <c r="D3" s="3" t="s">
        <v>2</v>
      </c>
      <c r="E3" s="3" t="s">
        <v>3</v>
      </c>
      <c r="F3" s="3" t="s">
        <v>6</v>
      </c>
      <c r="G3" s="3" t="s">
        <v>7</v>
      </c>
      <c r="H3" s="3" t="s">
        <v>4</v>
      </c>
      <c r="I3" s="4" t="s">
        <v>12</v>
      </c>
      <c r="J3" s="3" t="s">
        <v>13</v>
      </c>
      <c r="K3" s="3" t="s">
        <v>8</v>
      </c>
      <c r="L3" s="3" t="s">
        <v>9</v>
      </c>
      <c r="M3" s="3" t="s">
        <v>5</v>
      </c>
    </row>
    <row r="4" spans="1:13" ht="18" customHeight="1">
      <c r="A4" s="5"/>
      <c r="B4" s="23">
        <v>330</v>
      </c>
      <c r="C4" s="5">
        <v>50</v>
      </c>
      <c r="D4" s="5">
        <v>105</v>
      </c>
      <c r="E4" s="6">
        <v>6000</v>
      </c>
      <c r="F4" s="8">
        <v>347.8</v>
      </c>
      <c r="G4" s="9">
        <v>11</v>
      </c>
      <c r="H4" s="11">
        <f>I4-L4/J4</f>
        <v>72.09565091016098</v>
      </c>
      <c r="I4" s="7">
        <v>72.1</v>
      </c>
      <c r="J4" s="20">
        <v>1.15</v>
      </c>
      <c r="K4" s="21">
        <v>5</v>
      </c>
      <c r="L4" s="18">
        <f>K4*(G4/F4)^2</f>
        <v>0.005001453314864054</v>
      </c>
      <c r="M4" s="22">
        <f>E4*2^((D4-H4)/10)*2^((K4-L4)/5)</f>
        <v>117327.47786363636</v>
      </c>
    </row>
    <row r="5" spans="1:12" ht="18" customHeight="1">
      <c r="A5" s="25" t="s">
        <v>10</v>
      </c>
      <c r="B5" s="10"/>
      <c r="C5" s="10"/>
      <c r="D5" s="10"/>
      <c r="E5" s="10"/>
      <c r="F5" s="10"/>
      <c r="G5" s="10"/>
      <c r="H5" s="10"/>
      <c r="I5" s="10"/>
      <c r="J5" s="10"/>
      <c r="K5" s="19"/>
      <c r="L5" s="19"/>
    </row>
    <row r="6" spans="1:12" ht="18" customHeight="1">
      <c r="A6" s="26"/>
      <c r="B6" s="10"/>
      <c r="C6" s="10"/>
      <c r="D6" s="10"/>
      <c r="E6" s="10"/>
      <c r="F6" s="10"/>
      <c r="G6" s="10"/>
      <c r="H6" s="10"/>
      <c r="I6" s="10"/>
      <c r="J6" s="10"/>
      <c r="K6" s="19"/>
      <c r="L6" s="19"/>
    </row>
    <row r="7" spans="1:12" ht="15">
      <c r="A7" s="12" t="s">
        <v>14</v>
      </c>
      <c r="B7" s="13"/>
      <c r="C7" s="14"/>
      <c r="D7" s="14"/>
      <c r="E7" s="14"/>
      <c r="F7" s="14"/>
      <c r="G7" s="14"/>
      <c r="H7" s="14"/>
      <c r="I7" s="14"/>
      <c r="J7" s="14"/>
      <c r="K7" s="17"/>
      <c r="L7" s="19"/>
    </row>
    <row r="8" spans="1:12" ht="18" customHeight="1">
      <c r="A8" s="10"/>
      <c r="B8" s="15" t="s">
        <v>15</v>
      </c>
      <c r="C8" s="14"/>
      <c r="D8" s="14"/>
      <c r="E8" s="14"/>
      <c r="F8" s="14"/>
      <c r="G8" s="15" t="s">
        <v>16</v>
      </c>
      <c r="H8" s="14"/>
      <c r="I8" s="14"/>
      <c r="J8" s="14"/>
      <c r="K8" s="17"/>
      <c r="L8" s="19"/>
    </row>
    <row r="9" spans="1:12" ht="18" customHeight="1">
      <c r="A9" s="10"/>
      <c r="B9" s="15" t="s">
        <v>17</v>
      </c>
      <c r="C9" s="14"/>
      <c r="D9" s="14"/>
      <c r="E9" s="14"/>
      <c r="F9" s="14"/>
      <c r="G9" s="15" t="s">
        <v>18</v>
      </c>
      <c r="H9" s="14"/>
      <c r="I9" s="14"/>
      <c r="J9" s="14"/>
      <c r="K9" s="17"/>
      <c r="L9" s="19"/>
    </row>
    <row r="10" spans="1:12" ht="18" customHeight="1">
      <c r="A10" s="10"/>
      <c r="B10" s="15" t="s">
        <v>26</v>
      </c>
      <c r="C10" s="14"/>
      <c r="D10" s="14"/>
      <c r="E10" s="14"/>
      <c r="F10" s="14"/>
      <c r="G10" s="15" t="s">
        <v>24</v>
      </c>
      <c r="H10" s="14"/>
      <c r="I10" s="14"/>
      <c r="J10" s="14"/>
      <c r="K10" s="17"/>
      <c r="L10" s="19"/>
    </row>
    <row r="11" spans="1:12" ht="18" customHeight="1">
      <c r="A11" s="10"/>
      <c r="B11" s="15" t="s">
        <v>19</v>
      </c>
      <c r="C11" s="14"/>
      <c r="D11" s="14"/>
      <c r="E11" s="14"/>
      <c r="F11" s="14"/>
      <c r="G11" s="15" t="s">
        <v>20</v>
      </c>
      <c r="H11" s="14"/>
      <c r="I11" s="14"/>
      <c r="J11" s="14"/>
      <c r="K11" s="17"/>
      <c r="L11" s="19"/>
    </row>
    <row r="12" spans="1:12" ht="18" customHeight="1">
      <c r="A12" s="10"/>
      <c r="B12" s="15" t="s">
        <v>25</v>
      </c>
      <c r="C12" s="14"/>
      <c r="D12" s="14"/>
      <c r="E12" s="14"/>
      <c r="F12" s="14"/>
      <c r="G12" s="14"/>
      <c r="H12" s="14"/>
      <c r="I12" s="14"/>
      <c r="J12" s="14"/>
      <c r="K12" s="17"/>
      <c r="L12" s="19"/>
    </row>
    <row r="13" spans="1:13" ht="18" customHeight="1">
      <c r="A13" s="27" t="s">
        <v>23</v>
      </c>
      <c r="B13" s="27"/>
      <c r="C13" s="27"/>
      <c r="D13" s="27"/>
      <c r="E13" s="27"/>
      <c r="F13" s="27"/>
      <c r="G13" s="27"/>
      <c r="H13" s="27"/>
      <c r="I13" s="27"/>
      <c r="J13" s="27"/>
      <c r="K13" s="27"/>
      <c r="L13" s="27"/>
      <c r="M13" s="27"/>
    </row>
    <row r="14" spans="1:12" ht="18" customHeight="1">
      <c r="A14" s="10"/>
      <c r="B14" s="16"/>
      <c r="C14" s="14"/>
      <c r="D14" s="14"/>
      <c r="E14" s="14"/>
      <c r="F14" s="14"/>
      <c r="G14" s="14"/>
      <c r="H14" s="14"/>
      <c r="I14" s="14"/>
      <c r="J14" s="14"/>
      <c r="K14" s="17"/>
      <c r="L14" s="19"/>
    </row>
    <row r="15" spans="1:12" ht="18" customHeight="1">
      <c r="A15" s="10"/>
      <c r="B15" s="16"/>
      <c r="C15" s="14"/>
      <c r="D15" s="14"/>
      <c r="E15" s="14"/>
      <c r="F15" s="14"/>
      <c r="G15" s="14"/>
      <c r="H15" s="14"/>
      <c r="I15" s="14"/>
      <c r="J15" s="14"/>
      <c r="K15" s="17"/>
      <c r="L15" s="19"/>
    </row>
  </sheetData>
  <sheetProtection/>
  <mergeCells count="3">
    <mergeCell ref="B1:L1"/>
    <mergeCell ref="A5:A6"/>
    <mergeCell ref="A13:M13"/>
  </mergeCells>
  <printOptions/>
  <pageMargins left="0.19652777777777777" right="0.19652777777777777" top="0.19652777777777777" bottom="0.19652777777777777" header="0.07847222222222222" footer="0.0784722222222222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岁月小狂人</cp:lastModifiedBy>
  <dcterms:created xsi:type="dcterms:W3CDTF">2016-12-02T08:54:00Z</dcterms:created>
  <dcterms:modified xsi:type="dcterms:W3CDTF">2023-02-09T06:45:54Z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